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usepa-my.sharepoint.com/personal/butters_karla_epa_gov/Documents/Documents/ALPHA &amp; Engine Packages/Generic IPM 150kW EDU/"/>
    </mc:Choice>
  </mc:AlternateContent>
  <xr:revisionPtr revIDLastSave="299" documentId="13_ncr:1_{F81FEFEE-C3C7-4CC4-BB45-3E392EC4FB59}" xr6:coauthVersionLast="47" xr6:coauthVersionMax="47" xr10:uidLastSave="{CBD6B793-57FE-4F34-9D2B-6E1CE289283D}"/>
  <bookViews>
    <workbookView xWindow="-108" yWindow="-108" windowWidth="23256" windowHeight="12456" xr2:uid="{4C3D0BE4-33C3-4E57-B706-CF225F6EA5FC}"/>
  </bookViews>
  <sheets>
    <sheet name="Input Data" sheetId="10"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6" i="10" l="1"/>
  <c r="B25" i="10"/>
  <c r="B24" i="10"/>
  <c r="B23" i="10"/>
  <c r="B22" i="10"/>
  <c r="B21" i="10"/>
  <c r="B20" i="10"/>
  <c r="B19" i="10"/>
  <c r="B18" i="10"/>
  <c r="B17" i="10"/>
  <c r="B16" i="10"/>
  <c r="B15" i="10"/>
  <c r="B14" i="10"/>
  <c r="B13" i="10"/>
  <c r="B12" i="10"/>
  <c r="B11" i="10"/>
  <c r="B10" i="10"/>
  <c r="B9" i="10"/>
  <c r="R6" i="10"/>
  <c r="Q6" i="10"/>
  <c r="P6" i="10"/>
  <c r="O6" i="10"/>
  <c r="N6" i="10"/>
  <c r="M6" i="10"/>
  <c r="L6" i="10"/>
  <c r="K6" i="10"/>
  <c r="J6" i="10"/>
  <c r="I6" i="10"/>
  <c r="H6" i="10"/>
  <c r="G6" i="10"/>
  <c r="F6" i="10"/>
  <c r="E6" i="10"/>
  <c r="D6" i="10"/>
  <c r="C6" i="10"/>
</calcChain>
</file>

<file path=xl/sharedStrings.xml><?xml version="1.0" encoding="utf-8"?>
<sst xmlns="http://schemas.openxmlformats.org/spreadsheetml/2006/main" count="8" uniqueCount="8">
  <si>
    <t>Motor Speed (rpm)</t>
  </si>
  <si>
    <t>Generic IPM 150kW EDU - Derived Input Data</t>
  </si>
  <si>
    <t>EDU Speed (rpm)</t>
  </si>
  <si>
    <t xml:space="preserve"> Power Loss Data (kW)</t>
  </si>
  <si>
    <t>The following input data were numerically derived based on a function with coefficients identified using averaged power consumption data from several confidential source data files 
and includes all the power losses of the EDU (emotor, inverter and gear losses).  The EDU has a gear ratio of 9.5.</t>
  </si>
  <si>
    <t>EDU 
Torque 
(Nm)</t>
  </si>
  <si>
    <t>Emotor Torque (Nm)</t>
  </si>
  <si>
    <r>
      <rPr>
        <b/>
        <sz val="11"/>
        <color theme="1"/>
        <rFont val="Calibri"/>
        <family val="2"/>
        <scheme val="minor"/>
      </rPr>
      <t>SUGGESTED CITATION</t>
    </r>
    <r>
      <rPr>
        <sz val="11"/>
        <color theme="1"/>
        <rFont val="Calibri"/>
        <family val="2"/>
        <scheme val="minor"/>
      </rPr>
      <t xml:space="preserve">: </t>
    </r>
    <r>
      <rPr>
        <i/>
        <sz val="11"/>
        <color theme="1"/>
        <rFont val="Calibri"/>
        <family val="2"/>
        <scheme val="minor"/>
      </rPr>
      <t>Generic IPM 150kW EDU - ALPHA Map Package</t>
    </r>
    <r>
      <rPr>
        <sz val="11"/>
        <color theme="1"/>
        <rFont val="Calibri"/>
        <family val="2"/>
        <scheme val="minor"/>
      </rPr>
      <t>. Version 2023-04. Ann Arbor, MI: 
US EPA, National Vehicle and Fuel Emissions Laboratory, National Center for Advanced Technology,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</si>
</sst>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6" x14ac:knownFonts="1">
    <font>
      <sz val="11"/>
      <color theme="1"/>
      <name val="Calibri"/>
      <family val="2"/>
      <scheme val="minor"/>
    </font>
    <font>
      <b/>
      <sz val="16"/>
      <color theme="1"/>
      <name val="Calibri"/>
      <family val="2"/>
      <scheme val="minor"/>
    </font>
    <font>
      <b/>
      <sz val="11"/>
      <color theme="1"/>
      <name val="Calibri"/>
      <family val="2"/>
      <scheme val="minor"/>
    </font>
    <font>
      <b/>
      <sz val="14"/>
      <color theme="1"/>
      <name val="Calibri"/>
      <family val="2"/>
      <scheme val="minor"/>
    </font>
    <font>
      <sz val="16"/>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rgb="FFCCCCCC"/>
        <bgColor indexed="64"/>
      </patternFill>
    </fill>
    <fill>
      <patternFill patternType="solid">
        <fgColor theme="0" tint="-4.9989318521683403E-2"/>
        <bgColor indexed="64"/>
      </patternFill>
    </fill>
  </fills>
  <borders count="23">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right style="hair">
        <color auto="1"/>
      </right>
      <top/>
      <bottom style="hair">
        <color auto="1"/>
      </bottom>
      <diagonal/>
    </border>
    <border>
      <left style="thin">
        <color auto="1"/>
      </left>
      <right style="hair">
        <color auto="1"/>
      </right>
      <top/>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bottom style="hair">
        <color auto="1"/>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s>
  <cellStyleXfs count="1">
    <xf numFmtId="0" fontId="0" fillId="0" borderId="0"/>
  </cellStyleXfs>
  <cellXfs count="63">
    <xf numFmtId="0" fontId="0" fillId="0" borderId="0" xfId="0"/>
    <xf numFmtId="0" fontId="0" fillId="0" borderId="0" xfId="0" applyAlignment="1">
      <alignment horizontal="center"/>
    </xf>
    <xf numFmtId="1" fontId="0" fillId="0" borderId="0" xfId="0" applyNumberFormat="1"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0" fontId="0" fillId="0" borderId="0" xfId="0" applyBorder="1" applyAlignment="1">
      <alignment horizontal="center"/>
    </xf>
    <xf numFmtId="0" fontId="4" fillId="0" borderId="0" xfId="0" applyFont="1" applyFill="1" applyAlignment="1">
      <alignment horizontal="center" vertical="center"/>
    </xf>
    <xf numFmtId="164" fontId="0" fillId="0" borderId="0" xfId="0" applyNumberFormat="1" applyFill="1" applyAlignment="1">
      <alignment horizontal="center"/>
    </xf>
    <xf numFmtId="0" fontId="2" fillId="0" borderId="0" xfId="0" applyFont="1" applyFill="1" applyAlignment="1">
      <alignment horizontal="center"/>
    </xf>
    <xf numFmtId="2" fontId="0" fillId="0" borderId="0" xfId="0" applyNumberFormat="1" applyFill="1" applyAlignment="1">
      <alignment horizontal="center"/>
    </xf>
    <xf numFmtId="2" fontId="0" fillId="0" borderId="4" xfId="0" applyNumberFormat="1" applyFont="1" applyFill="1" applyBorder="1" applyAlignment="1">
      <alignment horizontal="center"/>
    </xf>
    <xf numFmtId="2" fontId="0" fillId="0" borderId="4" xfId="0" applyNumberFormat="1" applyFont="1" applyBorder="1" applyAlignment="1">
      <alignment horizontal="center"/>
    </xf>
    <xf numFmtId="2" fontId="0" fillId="0" borderId="6" xfId="0" applyNumberFormat="1" applyFont="1" applyFill="1" applyBorder="1" applyAlignment="1">
      <alignment horizontal="center"/>
    </xf>
    <xf numFmtId="2" fontId="0" fillId="0" borderId="6" xfId="0" applyNumberFormat="1" applyFont="1" applyBorder="1" applyAlignment="1">
      <alignment horizontal="center"/>
    </xf>
    <xf numFmtId="2" fontId="0" fillId="0" borderId="8" xfId="0" applyNumberFormat="1" applyFont="1" applyFill="1" applyBorder="1" applyAlignment="1">
      <alignment horizontal="center"/>
    </xf>
    <xf numFmtId="2" fontId="0" fillId="0" borderId="8" xfId="0" applyNumberFormat="1" applyFont="1" applyBorder="1" applyAlignment="1">
      <alignment horizontal="center"/>
    </xf>
    <xf numFmtId="2" fontId="0" fillId="0" borderId="12" xfId="0" applyNumberFormat="1" applyFont="1" applyFill="1" applyBorder="1" applyAlignment="1">
      <alignment horizontal="center"/>
    </xf>
    <xf numFmtId="2" fontId="0" fillId="0" borderId="10" xfId="0" applyNumberFormat="1" applyFont="1" applyFill="1" applyBorder="1" applyAlignment="1">
      <alignment horizontal="center"/>
    </xf>
    <xf numFmtId="2" fontId="0" fillId="0" borderId="11" xfId="0" applyNumberFormat="1" applyFont="1" applyFill="1" applyBorder="1" applyAlignment="1">
      <alignment horizontal="center"/>
    </xf>
    <xf numFmtId="1" fontId="2" fillId="3" borderId="4" xfId="0" applyNumberFormat="1" applyFont="1" applyFill="1" applyBorder="1" applyAlignment="1">
      <alignment horizontal="center" vertical="center"/>
    </xf>
    <xf numFmtId="1" fontId="2" fillId="3" borderId="15" xfId="0" applyNumberFormat="1" applyFont="1" applyFill="1" applyBorder="1" applyAlignment="1">
      <alignment horizontal="center" vertical="center"/>
    </xf>
    <xf numFmtId="164" fontId="0" fillId="3" borderId="3" xfId="0" applyNumberFormat="1" applyFont="1" applyFill="1" applyBorder="1" applyAlignment="1">
      <alignment horizontal="center" vertical="center"/>
    </xf>
    <xf numFmtId="2" fontId="0" fillId="0" borderId="15" xfId="0" applyNumberFormat="1" applyFont="1" applyBorder="1" applyAlignment="1">
      <alignment horizontal="center"/>
    </xf>
    <xf numFmtId="164" fontId="0" fillId="3" borderId="5" xfId="0" applyNumberFormat="1" applyFont="1" applyFill="1" applyBorder="1" applyAlignment="1">
      <alignment horizontal="center" vertical="center"/>
    </xf>
    <xf numFmtId="2" fontId="0" fillId="0" borderId="16" xfId="0" applyNumberFormat="1" applyFont="1" applyBorder="1" applyAlignment="1">
      <alignment horizontal="center"/>
    </xf>
    <xf numFmtId="0" fontId="2" fillId="3" borderId="10" xfId="0" applyFont="1" applyFill="1" applyBorder="1" applyAlignment="1">
      <alignment horizontal="center" vertical="center"/>
    </xf>
    <xf numFmtId="164" fontId="0" fillId="3" borderId="15" xfId="0" applyNumberFormat="1" applyFont="1" applyFill="1" applyBorder="1" applyAlignment="1">
      <alignment horizontal="center" vertical="center"/>
    </xf>
    <xf numFmtId="164" fontId="0" fillId="3" borderId="16" xfId="0" applyNumberFormat="1" applyFont="1" applyFill="1" applyBorder="1" applyAlignment="1">
      <alignment horizontal="center" vertical="center"/>
    </xf>
    <xf numFmtId="164" fontId="0" fillId="3" borderId="7" xfId="0" applyNumberFormat="1" applyFont="1" applyFill="1" applyBorder="1" applyAlignment="1">
      <alignment horizontal="center" vertical="center"/>
    </xf>
    <xf numFmtId="164" fontId="0" fillId="3" borderId="17" xfId="0" applyNumberFormat="1" applyFont="1" applyFill="1" applyBorder="1" applyAlignment="1">
      <alignment horizontal="center" vertical="center"/>
    </xf>
    <xf numFmtId="2" fontId="0" fillId="0" borderId="17" xfId="0" applyNumberFormat="1" applyFont="1" applyBorder="1" applyAlignment="1">
      <alignment horizontal="center"/>
    </xf>
    <xf numFmtId="1" fontId="2" fillId="3" borderId="11" xfId="0" applyNumberFormat="1" applyFont="1" applyFill="1" applyBorder="1" applyAlignment="1">
      <alignment horizontal="center" vertical="center"/>
    </xf>
    <xf numFmtId="1" fontId="2" fillId="3" borderId="6" xfId="0" applyNumberFormat="1" applyFont="1" applyFill="1" applyBorder="1" applyAlignment="1">
      <alignment horizontal="center" vertical="center"/>
    </xf>
    <xf numFmtId="1" fontId="2" fillId="3" borderId="16" xfId="0" applyNumberFormat="1" applyFont="1" applyFill="1" applyBorder="1" applyAlignment="1">
      <alignment horizontal="center" vertical="center"/>
    </xf>
    <xf numFmtId="1" fontId="1" fillId="2" borderId="1" xfId="0" applyNumberFormat="1" applyFont="1" applyFill="1" applyBorder="1" applyAlignment="1">
      <alignment horizontal="center" vertical="center" wrapText="1"/>
    </xf>
    <xf numFmtId="1" fontId="1" fillId="2" borderId="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0" fillId="0" borderId="14" xfId="0" applyBorder="1" applyAlignment="1">
      <alignment horizontal="center"/>
    </xf>
    <xf numFmtId="0" fontId="2" fillId="3" borderId="18"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21" xfId="0" applyBorder="1" applyAlignment="1">
      <alignment horizontal="center" vertical="center" wrapText="1"/>
    </xf>
    <xf numFmtId="0" fontId="2" fillId="3"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2" fillId="3" borderId="10"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4" xfId="0" applyFont="1" applyFill="1" applyBorder="1" applyAlignment="1">
      <alignment horizontal="center" vertical="center"/>
    </xf>
    <xf numFmtId="1" fontId="0" fillId="2" borderId="5" xfId="0" applyNumberFormat="1" applyFill="1" applyBorder="1" applyAlignment="1">
      <alignment horizontal="center" vertical="center" wrapText="1"/>
    </xf>
    <xf numFmtId="1" fontId="0" fillId="2" borderId="6" xfId="0" applyNumberFormat="1" applyFill="1" applyBorder="1" applyAlignment="1">
      <alignment horizontal="center" vertical="center" wrapText="1"/>
    </xf>
    <xf numFmtId="0" fontId="0" fillId="0" borderId="6" xfId="0" applyBorder="1" applyAlignment="1">
      <alignment horizontal="center"/>
    </xf>
    <xf numFmtId="0" fontId="0" fillId="0" borderId="16" xfId="0" applyBorder="1" applyAlignment="1">
      <alignment horizontal="center"/>
    </xf>
    <xf numFmtId="1" fontId="0" fillId="2" borderId="3" xfId="0" applyNumberFormat="1" applyFont="1" applyFill="1" applyBorder="1" applyAlignment="1">
      <alignment horizontal="center" vertical="center" wrapText="1"/>
    </xf>
    <xf numFmtId="1" fontId="0" fillId="2" borderId="4" xfId="0" applyNumberFormat="1" applyFont="1" applyFill="1" applyBorder="1" applyAlignment="1">
      <alignment horizontal="center" vertical="center" wrapText="1"/>
    </xf>
    <xf numFmtId="0" fontId="0" fillId="0" borderId="4" xfId="0" applyBorder="1" applyAlignment="1">
      <alignment horizontal="center"/>
    </xf>
    <xf numFmtId="0" fontId="0" fillId="0" borderId="15" xfId="0" applyBorder="1" applyAlignment="1">
      <alignment horizontal="center"/>
    </xf>
    <xf numFmtId="1" fontId="3" fillId="2" borderId="3" xfId="0" applyNumberFormat="1" applyFont="1" applyFill="1" applyBorder="1" applyAlignment="1">
      <alignment horizontal="center" vertical="center" wrapText="1"/>
    </xf>
    <xf numFmtId="1" fontId="3" fillId="2" borderId="4" xfId="0" applyNumberFormat="1" applyFont="1" applyFill="1" applyBorder="1" applyAlignment="1">
      <alignment horizontal="center" vertical="center" wrapText="1"/>
    </xf>
    <xf numFmtId="0" fontId="3"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E42C5-EBCE-4E49-9601-28B55790D595}">
  <dimension ref="A1:R29"/>
  <sheetViews>
    <sheetView tabSelected="1" workbookViewId="0">
      <pane ySplit="4" topLeftCell="A5" activePane="bottomLeft" state="frozen"/>
      <selection pane="bottomLeft" sqref="A1:R1"/>
    </sheetView>
  </sheetViews>
  <sheetFormatPr defaultColWidth="9.77734375" defaultRowHeight="18" customHeight="1" x14ac:dyDescent="0.3"/>
  <cols>
    <col min="1" max="2" width="10.77734375" style="2" customWidth="1"/>
    <col min="3" max="4" width="8.77734375" style="3" customWidth="1"/>
    <col min="5" max="7" width="8.77734375" style="4" customWidth="1"/>
    <col min="8" max="8" width="8.77734375" style="3" customWidth="1"/>
    <col min="9" max="10" width="8.77734375" style="5" customWidth="1"/>
    <col min="11" max="17" width="8.77734375" style="4" customWidth="1"/>
    <col min="18" max="18" width="8.77734375" style="1" customWidth="1"/>
    <col min="19" max="16384" width="9.77734375" style="1"/>
  </cols>
  <sheetData>
    <row r="1" spans="1:18" s="6" customFormat="1" ht="28.05" customHeight="1" x14ac:dyDescent="0.3">
      <c r="A1" s="35" t="s">
        <v>1</v>
      </c>
      <c r="B1" s="36"/>
      <c r="C1" s="37"/>
      <c r="D1" s="37"/>
      <c r="E1" s="37"/>
      <c r="F1" s="37"/>
      <c r="G1" s="37"/>
      <c r="H1" s="37"/>
      <c r="I1" s="37"/>
      <c r="J1" s="37"/>
      <c r="K1" s="38"/>
      <c r="L1" s="38"/>
      <c r="M1" s="38"/>
      <c r="N1" s="38"/>
      <c r="O1" s="38"/>
      <c r="P1" s="38"/>
      <c r="Q1" s="38"/>
      <c r="R1" s="39"/>
    </row>
    <row r="2" spans="1:18" s="6" customFormat="1" ht="25.05" customHeight="1" x14ac:dyDescent="0.3">
      <c r="A2" s="60" t="s">
        <v>3</v>
      </c>
      <c r="B2" s="61"/>
      <c r="C2" s="62"/>
      <c r="D2" s="62"/>
      <c r="E2" s="62"/>
      <c r="F2" s="62"/>
      <c r="G2" s="62"/>
      <c r="H2" s="62"/>
      <c r="I2" s="62"/>
      <c r="J2" s="62"/>
      <c r="K2" s="58"/>
      <c r="L2" s="58"/>
      <c r="M2" s="58"/>
      <c r="N2" s="58"/>
      <c r="O2" s="58"/>
      <c r="P2" s="58"/>
      <c r="Q2" s="58"/>
      <c r="R2" s="59"/>
    </row>
    <row r="3" spans="1:18" s="6" customFormat="1" ht="34.950000000000003" customHeight="1" x14ac:dyDescent="0.3">
      <c r="A3" s="56" t="s">
        <v>4</v>
      </c>
      <c r="B3" s="57"/>
      <c r="C3" s="57"/>
      <c r="D3" s="57"/>
      <c r="E3" s="57"/>
      <c r="F3" s="57"/>
      <c r="G3" s="57"/>
      <c r="H3" s="57"/>
      <c r="I3" s="57"/>
      <c r="J3" s="57"/>
      <c r="K3" s="58"/>
      <c r="L3" s="58"/>
      <c r="M3" s="58"/>
      <c r="N3" s="58"/>
      <c r="O3" s="58"/>
      <c r="P3" s="58"/>
      <c r="Q3" s="58"/>
      <c r="R3" s="59"/>
    </row>
    <row r="4" spans="1:18" s="6" customFormat="1" ht="40.049999999999997" customHeight="1" x14ac:dyDescent="0.3">
      <c r="A4" s="52" t="s">
        <v>7</v>
      </c>
      <c r="B4" s="53"/>
      <c r="C4" s="53"/>
      <c r="D4" s="53"/>
      <c r="E4" s="53"/>
      <c r="F4" s="53"/>
      <c r="G4" s="53"/>
      <c r="H4" s="53"/>
      <c r="I4" s="53"/>
      <c r="J4" s="53"/>
      <c r="K4" s="54"/>
      <c r="L4" s="54"/>
      <c r="M4" s="54"/>
      <c r="N4" s="54"/>
      <c r="O4" s="54"/>
      <c r="P4" s="54"/>
      <c r="Q4" s="54"/>
      <c r="R4" s="55"/>
    </row>
    <row r="5" spans="1:18" ht="18" customHeight="1" x14ac:dyDescent="0.3">
      <c r="A5" s="40" t="s">
        <v>6</v>
      </c>
      <c r="B5" s="43" t="s">
        <v>5</v>
      </c>
      <c r="C5" s="49" t="s">
        <v>2</v>
      </c>
      <c r="D5" s="50"/>
      <c r="E5" s="50"/>
      <c r="F5" s="50"/>
      <c r="G5" s="50"/>
      <c r="H5" s="50"/>
      <c r="I5" s="50"/>
      <c r="J5" s="50"/>
      <c r="K5" s="50"/>
      <c r="L5" s="50"/>
      <c r="M5" s="50"/>
      <c r="N5" s="50"/>
      <c r="O5" s="50"/>
      <c r="P5" s="50"/>
      <c r="Q5" s="50"/>
      <c r="R5" s="51"/>
    </row>
    <row r="6" spans="1:18" ht="18" customHeight="1" x14ac:dyDescent="0.3">
      <c r="A6" s="41"/>
      <c r="B6" s="44"/>
      <c r="C6" s="26">
        <f>+C8/9.5</f>
        <v>0</v>
      </c>
      <c r="D6" s="20">
        <f t="shared" ref="D6:R6" si="0">+D8/9.5</f>
        <v>105.26315789473684</v>
      </c>
      <c r="E6" s="20">
        <f t="shared" si="0"/>
        <v>210.52631578947367</v>
      </c>
      <c r="F6" s="20">
        <f t="shared" si="0"/>
        <v>315.78947368421052</v>
      </c>
      <c r="G6" s="20">
        <f t="shared" si="0"/>
        <v>421.05263157894734</v>
      </c>
      <c r="H6" s="20">
        <f t="shared" si="0"/>
        <v>526.31578947368416</v>
      </c>
      <c r="I6" s="20">
        <f t="shared" si="0"/>
        <v>631.57894736842104</v>
      </c>
      <c r="J6" s="20">
        <f t="shared" si="0"/>
        <v>736.84210526315792</v>
      </c>
      <c r="K6" s="20">
        <f t="shared" si="0"/>
        <v>842.10526315789468</v>
      </c>
      <c r="L6" s="20">
        <f t="shared" si="0"/>
        <v>947.36842105263156</v>
      </c>
      <c r="M6" s="20">
        <f t="shared" si="0"/>
        <v>1052.6315789473683</v>
      </c>
      <c r="N6" s="20">
        <f t="shared" si="0"/>
        <v>1157.8947368421052</v>
      </c>
      <c r="O6" s="20">
        <f t="shared" si="0"/>
        <v>1263.1578947368421</v>
      </c>
      <c r="P6" s="20">
        <f t="shared" si="0"/>
        <v>1368.421052631579</v>
      </c>
      <c r="Q6" s="20">
        <f t="shared" si="0"/>
        <v>1473.6842105263158</v>
      </c>
      <c r="R6" s="21">
        <f t="shared" si="0"/>
        <v>1578.9473684210527</v>
      </c>
    </row>
    <row r="7" spans="1:18" ht="18" customHeight="1" x14ac:dyDescent="0.3">
      <c r="A7" s="41"/>
      <c r="B7" s="44"/>
      <c r="C7" s="46" t="s">
        <v>0</v>
      </c>
      <c r="D7" s="47"/>
      <c r="E7" s="47"/>
      <c r="F7" s="47"/>
      <c r="G7" s="47"/>
      <c r="H7" s="47"/>
      <c r="I7" s="47"/>
      <c r="J7" s="47"/>
      <c r="K7" s="47"/>
      <c r="L7" s="47"/>
      <c r="M7" s="47"/>
      <c r="N7" s="47"/>
      <c r="O7" s="47"/>
      <c r="P7" s="47"/>
      <c r="Q7" s="47"/>
      <c r="R7" s="48"/>
    </row>
    <row r="8" spans="1:18" ht="18" customHeight="1" x14ac:dyDescent="0.3">
      <c r="A8" s="42"/>
      <c r="B8" s="45"/>
      <c r="C8" s="32">
        <v>0</v>
      </c>
      <c r="D8" s="33">
        <v>1000</v>
      </c>
      <c r="E8" s="33">
        <v>2000</v>
      </c>
      <c r="F8" s="33">
        <v>3000</v>
      </c>
      <c r="G8" s="33">
        <v>4000</v>
      </c>
      <c r="H8" s="33">
        <v>5000</v>
      </c>
      <c r="I8" s="33">
        <v>6000</v>
      </c>
      <c r="J8" s="33">
        <v>7000</v>
      </c>
      <c r="K8" s="33">
        <v>8000</v>
      </c>
      <c r="L8" s="33">
        <v>9000</v>
      </c>
      <c r="M8" s="33">
        <v>10000</v>
      </c>
      <c r="N8" s="33">
        <v>11000</v>
      </c>
      <c r="O8" s="33">
        <v>12000</v>
      </c>
      <c r="P8" s="33">
        <v>13000</v>
      </c>
      <c r="Q8" s="33">
        <v>14000</v>
      </c>
      <c r="R8" s="34">
        <v>15000</v>
      </c>
    </row>
    <row r="9" spans="1:18" ht="18" customHeight="1" x14ac:dyDescent="0.3">
      <c r="A9" s="29">
        <v>0</v>
      </c>
      <c r="B9" s="30">
        <f>+A9*9.5</f>
        <v>0</v>
      </c>
      <c r="C9" s="17">
        <v>0.16789354822734187</v>
      </c>
      <c r="D9" s="15">
        <v>0.29878816080169807</v>
      </c>
      <c r="E9" s="15">
        <v>0.41135211575052527</v>
      </c>
      <c r="F9" s="15">
        <v>0.54070969989233086</v>
      </c>
      <c r="G9" s="15">
        <v>0.69630952259682466</v>
      </c>
      <c r="H9" s="15">
        <v>0.86857667540485517</v>
      </c>
      <c r="I9" s="15">
        <v>0.97426886716004868</v>
      </c>
      <c r="J9" s="15">
        <v>1.1813382193564017</v>
      </c>
      <c r="K9" s="15">
        <v>1.5172444897038513</v>
      </c>
      <c r="L9" s="15">
        <v>1.9431580339583456</v>
      </c>
      <c r="M9" s="15">
        <v>2.4707557444915085</v>
      </c>
      <c r="N9" s="15">
        <v>3.0577990029564419</v>
      </c>
      <c r="O9" s="16">
        <v>3.6765506987235921</v>
      </c>
      <c r="P9" s="16">
        <v>4.6516330005328577</v>
      </c>
      <c r="Q9" s="16">
        <v>5.5446441451128381</v>
      </c>
      <c r="R9" s="31">
        <v>6.5434177064712093</v>
      </c>
    </row>
    <row r="10" spans="1:18" ht="18" customHeight="1" x14ac:dyDescent="0.3">
      <c r="A10" s="22">
        <v>3.7128712871287131</v>
      </c>
      <c r="B10" s="27">
        <f t="shared" ref="B10:B26" si="1">+A10*9.5</f>
        <v>35.272277227722775</v>
      </c>
      <c r="C10" s="18">
        <v>0.16561888951558251</v>
      </c>
      <c r="D10" s="11">
        <v>0.29623389550830803</v>
      </c>
      <c r="E10" s="11">
        <v>0.40634518875569975</v>
      </c>
      <c r="F10" s="11">
        <v>0.53403563491935957</v>
      </c>
      <c r="G10" s="11">
        <v>0.68613752689825058</v>
      </c>
      <c r="H10" s="11">
        <v>0.85969014049772297</v>
      </c>
      <c r="I10" s="11">
        <v>0.96180178865280963</v>
      </c>
      <c r="J10" s="11">
        <v>1.1642665679606423</v>
      </c>
      <c r="K10" s="11">
        <v>1.4978587363276501</v>
      </c>
      <c r="L10" s="11">
        <v>1.9084685262201351</v>
      </c>
      <c r="M10" s="11">
        <v>2.4317741265622836</v>
      </c>
      <c r="N10" s="11">
        <v>3.0146939377459141</v>
      </c>
      <c r="O10" s="12">
        <v>3.6355329401331327</v>
      </c>
      <c r="P10" s="12">
        <v>4.569266880645821</v>
      </c>
      <c r="Q10" s="12">
        <v>5.4528482286603301</v>
      </c>
      <c r="R10" s="23">
        <v>6.4420967602914327</v>
      </c>
    </row>
    <row r="11" spans="1:18" ht="18" customHeight="1" x14ac:dyDescent="0.3">
      <c r="A11" s="22">
        <v>7.4257425742574261</v>
      </c>
      <c r="B11" s="27">
        <f t="shared" si="1"/>
        <v>70.544554455445549</v>
      </c>
      <c r="C11" s="18">
        <v>0.17083493788906026</v>
      </c>
      <c r="D11" s="11">
        <v>0.30715512285967839</v>
      </c>
      <c r="E11" s="11">
        <v>0.41033311633358288</v>
      </c>
      <c r="F11" s="11">
        <v>0.53841542165641687</v>
      </c>
      <c r="G11" s="11">
        <v>0.68871546211189705</v>
      </c>
      <c r="H11" s="11">
        <v>0.86570254046660799</v>
      </c>
      <c r="I11" s="11">
        <v>0.96621151304333086</v>
      </c>
      <c r="J11" s="11">
        <v>1.1666491492500708</v>
      </c>
      <c r="K11" s="11">
        <v>1.5004243934065589</v>
      </c>
      <c r="L11" s="11">
        <v>1.900335732256863</v>
      </c>
      <c r="M11" s="11">
        <v>2.4225817522043096</v>
      </c>
      <c r="N11" s="11">
        <v>3.0049324323471058</v>
      </c>
      <c r="O11" s="12">
        <v>3.6334528127806509</v>
      </c>
      <c r="P11" s="12">
        <v>4.5912048552534515</v>
      </c>
      <c r="Q11" s="12">
        <v>5.4795636814647626</v>
      </c>
      <c r="R11" s="23">
        <v>6.4746052992990357</v>
      </c>
    </row>
    <row r="12" spans="1:18" ht="18" customHeight="1" x14ac:dyDescent="0.3">
      <c r="A12" s="22">
        <v>11.138613861386139</v>
      </c>
      <c r="B12" s="27">
        <f t="shared" si="1"/>
        <v>105.81683168316832</v>
      </c>
      <c r="C12" s="18">
        <v>0.17130287805428315</v>
      </c>
      <c r="D12" s="11">
        <v>0.30634360871240768</v>
      </c>
      <c r="E12" s="11">
        <v>0.41795778664300853</v>
      </c>
      <c r="F12" s="11">
        <v>0.54676911180142829</v>
      </c>
      <c r="G12" s="11">
        <v>0.6957565892615577</v>
      </c>
      <c r="H12" s="11">
        <v>0.8757761192638529</v>
      </c>
      <c r="I12" s="11">
        <v>0.97590807946120439</v>
      </c>
      <c r="J12" s="11">
        <v>1.1757616677655927</v>
      </c>
      <c r="K12" s="11">
        <v>1.5108388834009456</v>
      </c>
      <c r="L12" s="11">
        <v>1.9032512633693619</v>
      </c>
      <c r="M12" s="11">
        <v>2.4265664119557266</v>
      </c>
      <c r="N12" s="11">
        <v>3.0110220529250675</v>
      </c>
      <c r="O12" s="12">
        <v>3.6502781207818855</v>
      </c>
      <c r="P12" s="12">
        <v>4.6427149936626817</v>
      </c>
      <c r="Q12" s="12">
        <v>5.5416713822390076</v>
      </c>
      <c r="R12" s="23">
        <v>6.5490304522068952</v>
      </c>
    </row>
    <row r="13" spans="1:18" ht="18" customHeight="1" x14ac:dyDescent="0.3">
      <c r="A13" s="22">
        <v>14.851485148514852</v>
      </c>
      <c r="B13" s="27">
        <f t="shared" si="1"/>
        <v>141.0891089108911</v>
      </c>
      <c r="C13" s="18">
        <v>0.19922899594784835</v>
      </c>
      <c r="D13" s="11">
        <v>0.34516817618663675</v>
      </c>
      <c r="E13" s="11">
        <v>0.4617600001658092</v>
      </c>
      <c r="F13" s="11">
        <v>0.59766213939097523</v>
      </c>
      <c r="G13" s="11">
        <v>0.75447559572024914</v>
      </c>
      <c r="H13" s="11">
        <v>0.93019362699243335</v>
      </c>
      <c r="I13" s="11">
        <v>1.0497528050013423</v>
      </c>
      <c r="J13" s="11">
        <v>1.2719743785960789</v>
      </c>
      <c r="K13" s="11">
        <v>1.6249173825472834</v>
      </c>
      <c r="L13" s="11">
        <v>2.0276993735385775</v>
      </c>
      <c r="M13" s="11">
        <v>2.5717136878729092</v>
      </c>
      <c r="N13" s="11">
        <v>3.1847008177030158</v>
      </c>
      <c r="O13" s="12">
        <v>3.8624119142359596</v>
      </c>
      <c r="P13" s="12">
        <v>4.7985292265665809</v>
      </c>
      <c r="Q13" s="12">
        <v>5.7222904522701947</v>
      </c>
      <c r="R13" s="23">
        <v>6.7572850903021351</v>
      </c>
    </row>
    <row r="14" spans="1:18" ht="18" customHeight="1" x14ac:dyDescent="0.3">
      <c r="A14" s="22">
        <v>22.277227722772281</v>
      </c>
      <c r="B14" s="27">
        <f t="shared" si="1"/>
        <v>211.63366336633666</v>
      </c>
      <c r="C14" s="18">
        <v>0.25952133205739564</v>
      </c>
      <c r="D14" s="11">
        <v>0.4273703412987887</v>
      </c>
      <c r="E14" s="11">
        <v>0.55497533521707731</v>
      </c>
      <c r="F14" s="11">
        <v>0.70529321642063569</v>
      </c>
      <c r="G14" s="11">
        <v>0.87808638987106002</v>
      </c>
      <c r="H14" s="11">
        <v>1.045622828603838</v>
      </c>
      <c r="I14" s="11">
        <v>1.2045514926946361</v>
      </c>
      <c r="J14" s="11">
        <v>1.4721177328668156</v>
      </c>
      <c r="K14" s="11">
        <v>1.8614946549844149</v>
      </c>
      <c r="L14" s="11">
        <v>2.2920676456069993</v>
      </c>
      <c r="M14" s="11">
        <v>2.8808023140438235</v>
      </c>
      <c r="N14" s="11">
        <v>3.5545233567387582</v>
      </c>
      <c r="O14" s="12">
        <v>4.3131643583039896</v>
      </c>
      <c r="P14" s="12">
        <v>5.1988741837791741</v>
      </c>
      <c r="Q14" s="12">
        <v>6.1897053362420085</v>
      </c>
      <c r="R14" s="23">
        <v>7.2995442081933737</v>
      </c>
    </row>
    <row r="15" spans="1:18" ht="18" customHeight="1" x14ac:dyDescent="0.3">
      <c r="A15" s="22">
        <v>29.702970297029704</v>
      </c>
      <c r="B15" s="27">
        <f t="shared" si="1"/>
        <v>282.1782178217822</v>
      </c>
      <c r="C15" s="18">
        <v>0.32573380193016438</v>
      </c>
      <c r="D15" s="11">
        <v>0.51564321329586593</v>
      </c>
      <c r="E15" s="11">
        <v>0.6556718809425679</v>
      </c>
      <c r="F15" s="11">
        <v>0.82071765591771972</v>
      </c>
      <c r="G15" s="11">
        <v>1.0099275589997676</v>
      </c>
      <c r="H15" s="11">
        <v>1.1698442784209011</v>
      </c>
      <c r="I15" s="11">
        <v>1.3688291625386215</v>
      </c>
      <c r="J15" s="11">
        <v>1.6825516639505647</v>
      </c>
      <c r="K15" s="11">
        <v>2.109298959614156</v>
      </c>
      <c r="L15" s="11">
        <v>2.5770653199820819</v>
      </c>
      <c r="M15" s="11">
        <v>3.2149497059968168</v>
      </c>
      <c r="N15" s="11">
        <v>3.9542992417476377</v>
      </c>
      <c r="O15" s="12">
        <v>4.7992299452518559</v>
      </c>
      <c r="P15" s="12">
        <v>5.7175077961981637</v>
      </c>
      <c r="Q15" s="12">
        <v>6.7986892120930715</v>
      </c>
      <c r="R15" s="23">
        <v>8.009469781685624</v>
      </c>
    </row>
    <row r="16" spans="1:18" ht="18" customHeight="1" x14ac:dyDescent="0.3">
      <c r="A16" s="22">
        <v>37.128712871287128</v>
      </c>
      <c r="B16" s="27">
        <f t="shared" si="1"/>
        <v>352.7227722772277</v>
      </c>
      <c r="C16" s="18">
        <v>0.39825736612882218</v>
      </c>
      <c r="D16" s="11">
        <v>0.61052084040905708</v>
      </c>
      <c r="E16" s="11">
        <v>0.76447724745465673</v>
      </c>
      <c r="F16" s="11">
        <v>0.94464723017032437</v>
      </c>
      <c r="G16" s="11">
        <v>1.150808936291156</v>
      </c>
      <c r="H16" s="11">
        <v>1.3034939327482029</v>
      </c>
      <c r="I16" s="11">
        <v>1.5435727604950678</v>
      </c>
      <c r="J16" s="11">
        <v>1.9046770195800216</v>
      </c>
      <c r="K16" s="11">
        <v>2.3700425588438083</v>
      </c>
      <c r="L16" s="11">
        <v>2.8847118355586301</v>
      </c>
      <c r="M16" s="11">
        <v>3.5765363326510449</v>
      </c>
      <c r="N16" s="11">
        <v>4.3869336377530308</v>
      </c>
      <c r="O16" s="12">
        <v>5.3242486737693167</v>
      </c>
      <c r="P16" s="12">
        <v>6.3544300638235471</v>
      </c>
      <c r="Q16" s="12">
        <v>7.5492420798233875</v>
      </c>
      <c r="R16" s="23">
        <v>8.8870618107788903</v>
      </c>
    </row>
    <row r="17" spans="1:18" ht="18" customHeight="1" x14ac:dyDescent="0.3">
      <c r="A17" s="22">
        <v>44.554455445544562</v>
      </c>
      <c r="B17" s="27">
        <f t="shared" si="1"/>
        <v>423.26732673267333</v>
      </c>
      <c r="C17" s="18">
        <v>0.47631010352803488</v>
      </c>
      <c r="D17" s="11">
        <v>0.7109351261759872</v>
      </c>
      <c r="E17" s="11">
        <v>0.88013621452859458</v>
      </c>
      <c r="F17" s="11">
        <v>1.0756583946022484</v>
      </c>
      <c r="G17" s="11">
        <v>1.2991108553756643</v>
      </c>
      <c r="H17" s="11">
        <v>1.4452998789765821</v>
      </c>
      <c r="I17" s="11">
        <v>1.7268083946404451</v>
      </c>
      <c r="J17" s="11">
        <v>2.1356921042897929</v>
      </c>
      <c r="K17" s="11">
        <v>2.6403009278587684</v>
      </c>
      <c r="L17" s="11">
        <v>3.2109683145470274</v>
      </c>
      <c r="M17" s="11">
        <v>3.9608012561681911</v>
      </c>
      <c r="N17" s="11">
        <v>4.8466162147081864</v>
      </c>
      <c r="O17" s="12">
        <v>5.8809405464768538</v>
      </c>
      <c r="P17" s="12">
        <v>7.1096409866553305</v>
      </c>
      <c r="Q17" s="12">
        <v>8.4413639394329572</v>
      </c>
      <c r="R17" s="23">
        <v>9.9323202954731666</v>
      </c>
    </row>
    <row r="18" spans="1:18" ht="18" customHeight="1" x14ac:dyDescent="0.3">
      <c r="A18" s="22">
        <v>51.980198019801968</v>
      </c>
      <c r="B18" s="27">
        <f t="shared" si="1"/>
        <v>493.81188118811872</v>
      </c>
      <c r="C18" s="18">
        <v>0.5606739352531368</v>
      </c>
      <c r="D18" s="11">
        <v>0.81795416705902879</v>
      </c>
      <c r="E18" s="11">
        <v>1.0039040023891275</v>
      </c>
      <c r="F18" s="11">
        <v>1.2151746937897006</v>
      </c>
      <c r="G18" s="11">
        <v>1.4564529826228492</v>
      </c>
      <c r="H18" s="11">
        <v>1.5965340297152035</v>
      </c>
      <c r="I18" s="11">
        <v>1.9205099568982826</v>
      </c>
      <c r="J18" s="11">
        <v>2.3783986135452708</v>
      </c>
      <c r="K18" s="11">
        <v>2.9234985914736424</v>
      </c>
      <c r="L18" s="11">
        <v>3.5598736347368938</v>
      </c>
      <c r="M18" s="11">
        <v>4.3725054143865663</v>
      </c>
      <c r="N18" s="11">
        <v>5.3391573026598529</v>
      </c>
      <c r="O18" s="12">
        <v>6.4765855607540104</v>
      </c>
      <c r="P18" s="12">
        <v>7.9831405646935023</v>
      </c>
      <c r="Q18" s="12">
        <v>9.4750547909217708</v>
      </c>
      <c r="R18" s="23"/>
    </row>
    <row r="19" spans="1:18" ht="18" customHeight="1" x14ac:dyDescent="0.3">
      <c r="A19" s="22">
        <v>66.757425742574256</v>
      </c>
      <c r="B19" s="27">
        <f t="shared" si="1"/>
        <v>634.19554455445541</v>
      </c>
      <c r="C19" s="18">
        <v>0.75560423525985176</v>
      </c>
      <c r="D19" s="11">
        <v>1.054032998439612</v>
      </c>
      <c r="E19" s="11">
        <v>1.2748202107426894</v>
      </c>
      <c r="F19" s="11">
        <v>1.5189258650934219</v>
      </c>
      <c r="G19" s="11">
        <v>1.7802769607866344</v>
      </c>
      <c r="H19" s="11">
        <v>1.9507878922475999</v>
      </c>
      <c r="I19" s="11">
        <v>2.3719009849879891</v>
      </c>
      <c r="J19" s="11">
        <v>2.9322616516997644</v>
      </c>
      <c r="K19" s="11">
        <v>3.5905132902476482</v>
      </c>
      <c r="L19" s="11">
        <v>4.4512059661289207</v>
      </c>
      <c r="M19" s="11">
        <v>5.4960215369462553</v>
      </c>
      <c r="N19" s="11">
        <v>6.7200384008004912</v>
      </c>
      <c r="O19" s="12">
        <v>8.1564498825795297</v>
      </c>
      <c r="P19" s="12"/>
      <c r="Q19" s="12"/>
      <c r="R19" s="23"/>
    </row>
    <row r="20" spans="1:18" ht="18" customHeight="1" x14ac:dyDescent="0.3">
      <c r="A20" s="22">
        <v>111.38613861386139</v>
      </c>
      <c r="B20" s="27">
        <f t="shared" si="1"/>
        <v>1058.1683168316831</v>
      </c>
      <c r="C20" s="18">
        <v>1.5397923576898218</v>
      </c>
      <c r="D20" s="11">
        <v>1.9513276017630206</v>
      </c>
      <c r="E20" s="11">
        <v>2.3057936886696475</v>
      </c>
      <c r="F20" s="11">
        <v>2.6624262713360696</v>
      </c>
      <c r="G20" s="11">
        <v>2.9244128710796042</v>
      </c>
      <c r="H20" s="11">
        <v>3.3920255895813698</v>
      </c>
      <c r="I20" s="11">
        <v>4.1703850605188455</v>
      </c>
      <c r="J20" s="11">
        <v>5.1365501842451957</v>
      </c>
      <c r="K20" s="11">
        <v>6.4326462962286248</v>
      </c>
      <c r="L20" s="11">
        <v>8.5846862013027501</v>
      </c>
      <c r="M20" s="11">
        <v>10.66364013836299</v>
      </c>
      <c r="N20" s="11">
        <v>12.951128444625326</v>
      </c>
      <c r="O20" s="12">
        <v>15.535562520985835</v>
      </c>
      <c r="P20" s="12"/>
      <c r="Q20" s="12"/>
      <c r="R20" s="23"/>
    </row>
    <row r="21" spans="1:18" ht="18" customHeight="1" x14ac:dyDescent="0.3">
      <c r="A21" s="22">
        <v>148.51485148514851</v>
      </c>
      <c r="B21" s="27">
        <f t="shared" si="1"/>
        <v>1410.8910891089108</v>
      </c>
      <c r="C21" s="18">
        <v>2.4026040775077608</v>
      </c>
      <c r="D21" s="11">
        <v>2.9145125951813764</v>
      </c>
      <c r="E21" s="11">
        <v>3.4270039209826813</v>
      </c>
      <c r="F21" s="11">
        <v>3.8897436823205966</v>
      </c>
      <c r="G21" s="11">
        <v>4.1845742750443415</v>
      </c>
      <c r="H21" s="11">
        <v>4.9967511136783589</v>
      </c>
      <c r="I21" s="11">
        <v>6.170469698489728</v>
      </c>
      <c r="J21" s="11">
        <v>7.9221328690440203</v>
      </c>
      <c r="K21" s="11">
        <v>10.550074855623599</v>
      </c>
      <c r="L21" s="11">
        <v>13.889329601783112</v>
      </c>
      <c r="M21" s="11"/>
      <c r="N21" s="11"/>
      <c r="O21" s="12"/>
      <c r="P21" s="12"/>
      <c r="Q21" s="12"/>
      <c r="R21" s="23"/>
    </row>
    <row r="22" spans="1:18" ht="18" customHeight="1" x14ac:dyDescent="0.3">
      <c r="A22" s="22">
        <v>185.6435643564356</v>
      </c>
      <c r="B22" s="27">
        <f t="shared" si="1"/>
        <v>1763.6138613861383</v>
      </c>
      <c r="C22" s="18">
        <v>3.4636781328894179</v>
      </c>
      <c r="D22" s="11">
        <v>4.0817429791762327</v>
      </c>
      <c r="E22" s="11">
        <v>4.7897348093433507</v>
      </c>
      <c r="F22" s="11">
        <v>5.3587294007748936</v>
      </c>
      <c r="G22" s="11">
        <v>5.7730741098451173</v>
      </c>
      <c r="H22" s="11">
        <v>6.9987926648687342</v>
      </c>
      <c r="I22" s="11">
        <v>9.018472850552623</v>
      </c>
      <c r="J22" s="11">
        <v>12.359577047082238</v>
      </c>
      <c r="K22" s="11"/>
      <c r="L22" s="11"/>
      <c r="M22" s="11"/>
      <c r="N22" s="11"/>
      <c r="O22" s="12"/>
      <c r="P22" s="12"/>
      <c r="Q22" s="12"/>
      <c r="R22" s="23"/>
    </row>
    <row r="23" spans="1:18" ht="18" customHeight="1" x14ac:dyDescent="0.3">
      <c r="A23" s="22">
        <v>222.77227722772278</v>
      </c>
      <c r="B23" s="27">
        <f t="shared" si="1"/>
        <v>2116.3366336633662</v>
      </c>
      <c r="C23" s="18">
        <v>4.7274533963088201</v>
      </c>
      <c r="D23" s="11">
        <v>5.455047392087371</v>
      </c>
      <c r="E23" s="11">
        <v>6.3957605099116899</v>
      </c>
      <c r="F23" s="11">
        <v>7.0546506839593253</v>
      </c>
      <c r="G23" s="11">
        <v>7.6817503080925764</v>
      </c>
      <c r="H23" s="11">
        <v>9.5620082435526026</v>
      </c>
      <c r="I23" s="11">
        <v>13.532026450254062</v>
      </c>
      <c r="J23" s="11"/>
      <c r="K23" s="11"/>
      <c r="L23" s="11"/>
      <c r="M23" s="11"/>
      <c r="N23" s="11"/>
      <c r="O23" s="12"/>
      <c r="P23" s="12"/>
      <c r="Q23" s="12"/>
      <c r="R23" s="23"/>
    </row>
    <row r="24" spans="1:18" ht="18" customHeight="1" x14ac:dyDescent="0.3">
      <c r="A24" s="22">
        <v>259.9009900990099</v>
      </c>
      <c r="B24" s="27">
        <f t="shared" si="1"/>
        <v>2469.0594059405939</v>
      </c>
      <c r="C24" s="18">
        <v>6.9791348501657327</v>
      </c>
      <c r="D24" s="11">
        <v>7.8213235234973251</v>
      </c>
      <c r="E24" s="11">
        <v>9.0321683830023467</v>
      </c>
      <c r="F24" s="11">
        <v>9.7865106241545234</v>
      </c>
      <c r="G24" s="11">
        <v>10.727641293367729</v>
      </c>
      <c r="H24" s="11">
        <v>12.930010192372546</v>
      </c>
      <c r="I24" s="11"/>
      <c r="J24" s="11"/>
      <c r="K24" s="11"/>
      <c r="L24" s="11"/>
      <c r="M24" s="11"/>
      <c r="N24" s="11"/>
      <c r="O24" s="12"/>
      <c r="P24" s="12"/>
      <c r="Q24" s="12"/>
      <c r="R24" s="23"/>
    </row>
    <row r="25" spans="1:18" ht="18" customHeight="1" x14ac:dyDescent="0.3">
      <c r="A25" s="22">
        <v>297.02970297029702</v>
      </c>
      <c r="B25" s="27">
        <f t="shared" si="1"/>
        <v>2821.7821782178216</v>
      </c>
      <c r="C25" s="18">
        <v>8.7724502040008918</v>
      </c>
      <c r="D25" s="11">
        <v>9.7346996115461426</v>
      </c>
      <c r="E25" s="11">
        <v>11.254343160958646</v>
      </c>
      <c r="F25" s="11">
        <v>12.085017727150426</v>
      </c>
      <c r="G25" s="11">
        <v>13.540906194221945</v>
      </c>
      <c r="H25" s="11"/>
      <c r="I25" s="11"/>
      <c r="J25" s="11"/>
      <c r="K25" s="11"/>
      <c r="L25" s="11"/>
      <c r="M25" s="11"/>
      <c r="N25" s="11"/>
      <c r="O25" s="12"/>
      <c r="P25" s="12"/>
      <c r="Q25" s="12"/>
      <c r="R25" s="23"/>
    </row>
    <row r="26" spans="1:18" ht="18" customHeight="1" x14ac:dyDescent="0.3">
      <c r="A26" s="24">
        <v>311.88118811881191</v>
      </c>
      <c r="B26" s="28">
        <f t="shared" si="1"/>
        <v>2962.871287128713</v>
      </c>
      <c r="C26" s="19">
        <v>9.5543822736492476</v>
      </c>
      <c r="D26" s="13">
        <v>10.566039768171873</v>
      </c>
      <c r="E26" s="13">
        <v>12.221216499760061</v>
      </c>
      <c r="F26" s="13">
        <v>13.081399130443723</v>
      </c>
      <c r="G26" s="13">
        <v>14.820792106617114</v>
      </c>
      <c r="H26" s="13"/>
      <c r="I26" s="13"/>
      <c r="J26" s="13"/>
      <c r="K26" s="13"/>
      <c r="L26" s="13"/>
      <c r="M26" s="13"/>
      <c r="N26" s="13"/>
      <c r="O26" s="14"/>
      <c r="P26" s="14"/>
      <c r="Q26" s="14"/>
      <c r="R26" s="25"/>
    </row>
    <row r="27" spans="1:18" ht="18" customHeight="1" x14ac:dyDescent="0.3">
      <c r="A27" s="7"/>
      <c r="B27" s="7"/>
      <c r="C27" s="9"/>
      <c r="D27" s="10"/>
      <c r="E27" s="10"/>
      <c r="F27" s="10"/>
      <c r="G27" s="10"/>
      <c r="H27" s="10"/>
      <c r="I27" s="10"/>
      <c r="J27" s="10"/>
      <c r="K27" s="8"/>
      <c r="L27" s="8"/>
      <c r="M27" s="8"/>
      <c r="N27" s="8"/>
    </row>
    <row r="28" spans="1:18" ht="18" customHeight="1" x14ac:dyDescent="0.3">
      <c r="A28" s="7"/>
      <c r="B28" s="7"/>
      <c r="C28" s="9"/>
      <c r="D28" s="10"/>
      <c r="E28" s="10"/>
      <c r="F28" s="10"/>
      <c r="G28" s="10"/>
      <c r="H28" s="10"/>
      <c r="I28" s="10"/>
      <c r="J28" s="10"/>
      <c r="K28" s="8"/>
      <c r="L28" s="8"/>
      <c r="M28" s="8"/>
      <c r="N28" s="8"/>
    </row>
    <row r="29" spans="1:18" ht="18" customHeight="1" x14ac:dyDescent="0.3">
      <c r="A29" s="7"/>
      <c r="B29" s="7"/>
      <c r="C29" s="9"/>
      <c r="D29" s="10"/>
      <c r="E29" s="10"/>
      <c r="F29" s="10"/>
      <c r="G29" s="10"/>
      <c r="H29" s="10"/>
      <c r="I29" s="10"/>
      <c r="J29" s="10"/>
      <c r="K29" s="8"/>
      <c r="L29" s="8"/>
      <c r="M29" s="8"/>
      <c r="N29" s="8"/>
    </row>
  </sheetData>
  <mergeCells count="8">
    <mergeCell ref="A1:R1"/>
    <mergeCell ref="A5:A8"/>
    <mergeCell ref="B5:B8"/>
    <mergeCell ref="C7:R7"/>
    <mergeCell ref="C5:R5"/>
    <mergeCell ref="A4:R4"/>
    <mergeCell ref="A3:R3"/>
    <mergeCell ref="A2:R2"/>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F53406F4CC7AA4E93F55F450E191C8B" ma:contentTypeVersion="16" ma:contentTypeDescription="Create a new document." ma:contentTypeScope="" ma:versionID="533e6c1bfa389179925579be907ee018">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57ae18d-b2c4-4fc8-9d6e-44875846addf" xmlns:ns6="2bbf88aa-044d-429e-86a1-29d5fbafe88b" targetNamespace="http://schemas.microsoft.com/office/2006/metadata/properties" ma:root="true" ma:fieldsID="5a9e7531826d6cdc0f1a47e0f61ff649" ns1:_="" ns2:_="" ns3:_="" ns4:_="" ns5:_="" ns6:_="">
    <xsd:import namespace="http://schemas.microsoft.com/sharepoint/v3"/>
    <xsd:import namespace="4ffa91fb-a0ff-4ac5-b2db-65c790d184a4"/>
    <xsd:import namespace="http://schemas.microsoft.com/sharepoint.v3"/>
    <xsd:import namespace="http://schemas.microsoft.com/sharepoint/v3/fields"/>
    <xsd:import namespace="f57ae18d-b2c4-4fc8-9d6e-44875846addf"/>
    <xsd:import namespace="2bbf88aa-044d-429e-86a1-29d5fbafe88b"/>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6:SharedWithUsers" minOccurs="0"/>
                <xsd:element ref="ns6:SharedWithDetails" minOccurs="0"/>
                <xsd:element ref="ns5: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dae1b402-db25-4e17-ae35-9d15a6336639}" ma:internalName="TaxCatchAllLabel" ma:readOnly="true" ma:showField="CatchAllDataLabel" ma:web="2bbf88aa-044d-429e-86a1-29d5fbafe88b">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dae1b402-db25-4e17-ae35-9d15a6336639}" ma:internalName="TaxCatchAll" ma:showField="CatchAllData" ma:web="2bbf88aa-044d-429e-86a1-29d5fbafe88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57ae18d-b2c4-4fc8-9d6e-44875846addf"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OCR" ma:index="31" nillable="true" ma:displayName="Extracted Text" ma:internalName="MediaServiceOCR" ma:readOnly="true">
      <xsd:simpleType>
        <xsd:restriction base="dms:Note">
          <xsd:maxLength value="255"/>
        </xsd:restriction>
      </xsd:simpleType>
    </xsd:element>
    <xsd:element name="MediaServiceGenerationTime" ma:index="32" nillable="true" ma:displayName="MediaServiceGenerationTime" ma:hidden="true" ma:internalName="MediaServiceGenerationTime" ma:readOnly="true">
      <xsd:simpleType>
        <xsd:restriction base="dms:Text"/>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DateTaken" ma:index="34" nillable="true" ma:displayName="MediaServiceDateTaken" ma:hidden="true" ma:internalName="MediaServiceDateTaken" ma:readOnly="true">
      <xsd:simpleType>
        <xsd:restriction base="dms:Text"/>
      </xsd:simpleType>
    </xsd:element>
    <xsd:element name="MediaServiceLocation" ma:index="35" nillable="true" ma:displayName="Location" ma:internalName="MediaServiceLocation" ma:readOnly="true">
      <xsd:simpleType>
        <xsd:restriction base="dms:Text"/>
      </xsd:simpleType>
    </xsd:element>
    <xsd:element name="lcf76f155ced4ddcb4097134ff3c332f" ma:index="39"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f88aa-044d-429e-86a1-29d5fbafe88b" elementFormDefault="qualified">
    <xsd:import namespace="http://schemas.microsoft.com/office/2006/documentManagement/types"/>
    <xsd:import namespace="http://schemas.microsoft.com/office/infopath/2007/PartnerControls"/>
    <xsd:element name="SharedWithUsers" ma:index="3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f57ae18d-b2c4-4fc8-9d6e-44875846addf">
      <Terms xmlns="http://schemas.microsoft.com/office/infopath/2007/PartnerControls"/>
    </lcf76f155ced4ddcb4097134ff3c332f>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2023-03-15T18:04:45+00:00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1692E876-E62B-47A0-8BD5-6C7B530190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57ae18d-b2c4-4fc8-9d6e-44875846addf"/>
    <ds:schemaRef ds:uri="2bbf88aa-044d-429e-86a1-29d5fbafe8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E47211-0D15-49B1-9B54-810EE7327E94}">
  <ds:schemaRefs>
    <ds:schemaRef ds:uri="http://schemas.microsoft.com/sharepoint.v3"/>
    <ds:schemaRef ds:uri="http://schemas.microsoft.com/office/2006/metadata/properties"/>
    <ds:schemaRef ds:uri="http://schemas.microsoft.com/sharepoint/v3/fields"/>
    <ds:schemaRef ds:uri="2bbf88aa-044d-429e-86a1-29d5fbafe88b"/>
    <ds:schemaRef ds:uri="http://purl.org/dc/elements/1.1/"/>
    <ds:schemaRef ds:uri="http://schemas.microsoft.com/office/infopath/2007/PartnerControls"/>
    <ds:schemaRef ds:uri="http://purl.org/dc/dcmitype/"/>
    <ds:schemaRef ds:uri="4ffa91fb-a0ff-4ac5-b2db-65c790d184a4"/>
    <ds:schemaRef ds:uri="http://schemas.openxmlformats.org/package/2006/metadata/core-properties"/>
    <ds:schemaRef ds:uri="http://schemas.microsoft.com/office/2006/documentManagement/types"/>
    <ds:schemaRef ds:uri="http://www.w3.org/XML/1998/namespace"/>
    <ds:schemaRef ds:uri="f57ae18d-b2c4-4fc8-9d6e-44875846addf"/>
    <ds:schemaRef ds:uri="http://schemas.microsoft.com/sharepoint/v3"/>
    <ds:schemaRef ds:uri="http://purl.org/dc/terms/"/>
  </ds:schemaRefs>
</ds:datastoreItem>
</file>

<file path=customXml/itemProps3.xml><?xml version="1.0" encoding="utf-8"?>
<ds:datastoreItem xmlns:ds="http://schemas.openxmlformats.org/officeDocument/2006/customXml" ds:itemID="{9A000989-60A2-41F4-A40A-274D96CD3219}">
  <ds:schemaRefs>
    <ds:schemaRef ds:uri="http://schemas.microsoft.com/sharepoint/v3/contenttype/forms"/>
  </ds:schemaRefs>
</ds:datastoreItem>
</file>

<file path=customXml/itemProps4.xml><?xml version="1.0" encoding="utf-8"?>
<ds:datastoreItem xmlns:ds="http://schemas.openxmlformats.org/officeDocument/2006/customXml" ds:itemID="{157F1DDF-8792-4937-8A8C-DDD379C4F18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Input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Butters, Karla</dc:creator>
  <cp:lastModifiedBy>Butters, Karla</cp:lastModifiedBy>
  <dcterms:created xsi:type="dcterms:W3CDTF">2020-04-14T20:27:25Z</dcterms:created>
  <dcterms:modified xsi:type="dcterms:W3CDTF">2023-04-04T14:08:34Z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0x0101006F53406F4CC7AA4E93F55F450E191C8B</vt:lpwstr>
  </property>
  <property fmtid="{D5CDD505-2E9C-101B-9397-08002B2CF9AE}" pid="3" name="TaxKeyword">
    <vt:lpwstr/>
  </property>
  <property fmtid="{D5CDD505-2E9C-101B-9397-08002B2CF9AE}" pid="4" name="MediaServiceImageTags">
    <vt:lpwstr/>
  </property>
  <property fmtid="{D5CDD505-2E9C-101B-9397-08002B2CF9AE}" pid="5" name="e3f09c3df709400db2417a7161762d62">
    <vt:lpwstr/>
  </property>
  <property fmtid="{D5CDD505-2E9C-101B-9397-08002B2CF9AE}" pid="6" name="EPA_x0020_Subject">
    <vt:lpwstr/>
  </property>
  <property fmtid="{D5CDD505-2E9C-101B-9397-08002B2CF9AE}" pid="7" name="Document Type">
    <vt:lpwstr/>
  </property>
  <property fmtid="{D5CDD505-2E9C-101B-9397-08002B2CF9AE}" pid="8" name="EPA Subject">
    <vt:lpwstr/>
  </property>
</Properties>
</file>